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60" windowWidth="9375" windowHeight="3900" tabRatio="599" activeTab="0"/>
  </bookViews>
  <sheets>
    <sheet name="IS" sheetId="1" r:id="rId1"/>
    <sheet name="BS" sheetId="2" r:id="rId2"/>
    <sheet name="CE" sheetId="3" r:id="rId3"/>
    <sheet name="CF" sheetId="4" r:id="rId4"/>
  </sheets>
  <definedNames/>
  <calcPr fullCalcOnLoad="1"/>
</workbook>
</file>

<file path=xl/sharedStrings.xml><?xml version="1.0" encoding="utf-8"?>
<sst xmlns="http://schemas.openxmlformats.org/spreadsheetml/2006/main" count="148" uniqueCount="108">
  <si>
    <t xml:space="preserve">    (Incorporated in Malaysia)</t>
  </si>
  <si>
    <t xml:space="preserve">UNITED BINTANG BERHAD </t>
  </si>
  <si>
    <t>Revenue</t>
  </si>
  <si>
    <t>Cost of sales</t>
  </si>
  <si>
    <t>Other operating expenses</t>
  </si>
  <si>
    <t>Selling and marketing expenses</t>
  </si>
  <si>
    <t>Finance costs</t>
  </si>
  <si>
    <t>Taxation</t>
  </si>
  <si>
    <t>Minority interests</t>
  </si>
  <si>
    <t xml:space="preserve"> - Basic</t>
  </si>
  <si>
    <t xml:space="preserve"> - Diluted</t>
  </si>
  <si>
    <t>to the interim financial statements.</t>
  </si>
  <si>
    <t>3 months ended</t>
  </si>
  <si>
    <t>RM' 000</t>
  </si>
  <si>
    <t>Other operating income</t>
  </si>
  <si>
    <t>CONDENSED CONSOLIDATED BALANCE SHEETS</t>
  </si>
  <si>
    <t xml:space="preserve">As at </t>
  </si>
  <si>
    <t>NON-CURRENT ASSETS</t>
  </si>
  <si>
    <t>Property, plant and equipment</t>
  </si>
  <si>
    <t>Other investments</t>
  </si>
  <si>
    <t>CURRENT ASSETS</t>
  </si>
  <si>
    <t>Inventories</t>
  </si>
  <si>
    <t>Trade receivables</t>
  </si>
  <si>
    <t>Other receivables</t>
  </si>
  <si>
    <t>Cash and bank balances</t>
  </si>
  <si>
    <t>CURRENT LIABILITIES</t>
  </si>
  <si>
    <t>Trade payables</t>
  </si>
  <si>
    <t>Other payables</t>
  </si>
  <si>
    <t>Borrowings</t>
  </si>
  <si>
    <t xml:space="preserve">NET CURRENT ASSETS </t>
  </si>
  <si>
    <t>FINANCED BY:</t>
  </si>
  <si>
    <t>Share capital</t>
  </si>
  <si>
    <t>Reserves</t>
  </si>
  <si>
    <t>Shareholders' equity</t>
  </si>
  <si>
    <t>Net tangible assets per share (RM)</t>
  </si>
  <si>
    <t>CONDENSED CONSOLIDATED STATEMENTS OF CHANGES IN EQUITY</t>
  </si>
  <si>
    <t>Share</t>
  </si>
  <si>
    <t>Property</t>
  </si>
  <si>
    <t>Reserve</t>
  </si>
  <si>
    <t>(Accumulated</t>
  </si>
  <si>
    <t>Total</t>
  </si>
  <si>
    <t>comprise the following:</t>
  </si>
  <si>
    <t>As at</t>
  </si>
  <si>
    <t xml:space="preserve">  -</t>
  </si>
  <si>
    <t xml:space="preserve"> -</t>
  </si>
  <si>
    <t>Changes in working capital</t>
  </si>
  <si>
    <t>N/A</t>
  </si>
  <si>
    <t>CONDENSED CONSOLIDATED CASH FLOW STATEMENT</t>
  </si>
  <si>
    <t>Profit/(Loss) from operation</t>
  </si>
  <si>
    <t>CONDENSED CONSOLIDATED INCOME STATEMENTS</t>
  </si>
  <si>
    <t xml:space="preserve">The condensed consolidated income statements should be read in conjunction with the audited financial </t>
  </si>
  <si>
    <t xml:space="preserve">The condensed consolidated  statements of changes in equity should be read in conjunction with the audited financial </t>
  </si>
  <si>
    <t xml:space="preserve">The condensed consolidated balance sheets should be read in conjunction with the audited financial </t>
  </si>
  <si>
    <t>Capital</t>
  </si>
  <si>
    <t>Revaluation</t>
  </si>
  <si>
    <t>Retained Profit/</t>
  </si>
  <si>
    <t>Loss)</t>
  </si>
  <si>
    <t>Less: Bank overdrafts(included within short term borrowings)</t>
  </si>
  <si>
    <t>Net change in current assets</t>
  </si>
  <si>
    <t>Net change in current liabilities</t>
  </si>
  <si>
    <t>Interest paid</t>
  </si>
  <si>
    <t>Investing Activities</t>
  </si>
  <si>
    <t xml:space="preserve">   - Equity investments</t>
  </si>
  <si>
    <t xml:space="preserve">   - Other investments</t>
  </si>
  <si>
    <t>Financing Activities</t>
  </si>
  <si>
    <t xml:space="preserve">   - Bank borrowings</t>
  </si>
  <si>
    <t>Net Change in Cash &amp; Cash Equivalents</t>
  </si>
  <si>
    <t>Cash &amp; Cash Equivalents at beginning of year</t>
  </si>
  <si>
    <t>Non-cash items</t>
  </si>
  <si>
    <t>Profit/(Loss) before taxation</t>
  </si>
  <si>
    <t>Operating loss before changes in working capital</t>
  </si>
  <si>
    <t>Profit/(Loss) before tax</t>
  </si>
  <si>
    <t>Profit/(Loss) after taxation</t>
  </si>
  <si>
    <t>Net Profit/(Loss) for the period</t>
  </si>
  <si>
    <t>Administrative expenses</t>
  </si>
  <si>
    <t xml:space="preserve">The condensed consolidated cash flow statement should be read in conjunction with the audited financial </t>
  </si>
  <si>
    <t>Gross profit/(loss)</t>
  </si>
  <si>
    <t>Earning/(Loss) per share (sen)</t>
  </si>
  <si>
    <t>31.03.2004</t>
  </si>
  <si>
    <t>Loss for the period</t>
  </si>
  <si>
    <t>Interest income</t>
  </si>
  <si>
    <t xml:space="preserve">The Directors are pleased to announce the unaudited Interim Report for the first quarter ended </t>
  </si>
  <si>
    <t>Cash generated from/(used in) operations</t>
  </si>
  <si>
    <t>operating activities</t>
  </si>
  <si>
    <t xml:space="preserve">Net cash flows generated from/(used in) </t>
  </si>
  <si>
    <t>Net cash flows used in investing activities</t>
  </si>
  <si>
    <t>Net cash flows used in financing activities</t>
  </si>
  <si>
    <t>Cash &amp; Cash Equivalents at end of the period</t>
  </si>
  <si>
    <t>* Cash and Cash equivalents at end of financial period</t>
  </si>
  <si>
    <t>Financial period ended</t>
  </si>
  <si>
    <t>For Quarter Ended 31 March 2005</t>
  </si>
  <si>
    <t>31.03.2005</t>
  </si>
  <si>
    <t>31st March 2005</t>
  </si>
  <si>
    <t>For the Quarter Ended 31 March 2005</t>
  </si>
  <si>
    <t>statements for the year ended 31 December 2004 and the accompanying explanatory notes attached</t>
  </si>
  <si>
    <t>As at 31 March 2005</t>
  </si>
  <si>
    <t>31.12.2004</t>
  </si>
  <si>
    <t>At 1 January 2004</t>
  </si>
  <si>
    <t>At 31 March 2005</t>
  </si>
  <si>
    <t>Reserve arising on consolidation</t>
  </si>
  <si>
    <t xml:space="preserve">        -</t>
  </si>
  <si>
    <t>Period ended</t>
  </si>
  <si>
    <t>31 March 2005</t>
  </si>
  <si>
    <t>At 1 January 2005</t>
  </si>
  <si>
    <t>31 March 2004</t>
  </si>
  <si>
    <t>At 31 March 2004</t>
  </si>
  <si>
    <t>Adjustments for non-cash items:-</t>
  </si>
  <si>
    <t>(44676-M)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</si>
</sst>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</numFmts>
  <fonts count="8">
    <font>
      <sz val="10"/>
      <name val="Arial"/>
      <family val="0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7" fontId="0" fillId="0" borderId="0" xfId="0" applyNumberFormat="1" applyAlignment="1">
      <alignment/>
    </xf>
    <xf numFmtId="37" fontId="0" fillId="0" borderId="1" xfId="0" applyNumberFormat="1" applyBorder="1" applyAlignment="1">
      <alignment/>
    </xf>
    <xf numFmtId="37" fontId="0" fillId="0" borderId="2" xfId="0" applyNumberFormat="1" applyBorder="1" applyAlignment="1">
      <alignment/>
    </xf>
    <xf numFmtId="37" fontId="0" fillId="0" borderId="3" xfId="0" applyNumberFormat="1" applyBorder="1" applyAlignment="1">
      <alignment/>
    </xf>
    <xf numFmtId="37" fontId="0" fillId="0" borderId="4" xfId="0" applyNumberFormat="1" applyBorder="1" applyAlignment="1">
      <alignment/>
    </xf>
    <xf numFmtId="37" fontId="0" fillId="0" borderId="5" xfId="0" applyNumberFormat="1" applyBorder="1" applyAlignment="1">
      <alignment/>
    </xf>
    <xf numFmtId="37" fontId="0" fillId="0" borderId="0" xfId="0" applyNumberFormat="1" applyAlignment="1">
      <alignment horizontal="center"/>
    </xf>
    <xf numFmtId="37" fontId="0" fillId="0" borderId="6" xfId="0" applyNumberFormat="1" applyBorder="1" applyAlignment="1">
      <alignment/>
    </xf>
    <xf numFmtId="37" fontId="0" fillId="0" borderId="0" xfId="0" applyNumberFormat="1" applyBorder="1" applyAlignment="1">
      <alignment/>
    </xf>
    <xf numFmtId="39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37" fontId="0" fillId="0" borderId="7" xfId="0" applyNumberFormat="1" applyBorder="1" applyAlignment="1">
      <alignment horizontal="center"/>
    </xf>
    <xf numFmtId="37" fontId="0" fillId="0" borderId="7" xfId="0" applyNumberFormat="1" applyBorder="1" applyAlignment="1">
      <alignment/>
    </xf>
    <xf numFmtId="39" fontId="0" fillId="0" borderId="7" xfId="0" applyNumberFormat="1" applyBorder="1" applyAlignment="1">
      <alignment/>
    </xf>
    <xf numFmtId="37" fontId="0" fillId="0" borderId="0" xfId="0" applyNumberFormat="1" applyBorder="1" applyAlignment="1">
      <alignment horizontal="center"/>
    </xf>
    <xf numFmtId="37" fontId="0" fillId="0" borderId="8" xfId="0" applyNumberFormat="1" applyBorder="1" applyAlignment="1">
      <alignment/>
    </xf>
    <xf numFmtId="37" fontId="0" fillId="2" borderId="0" xfId="0" applyNumberFormat="1" applyFill="1" applyAlignment="1">
      <alignment/>
    </xf>
    <xf numFmtId="0" fontId="4" fillId="0" borderId="0" xfId="0" applyFont="1" applyAlignment="1">
      <alignment/>
    </xf>
    <xf numFmtId="37" fontId="0" fillId="0" borderId="1" xfId="0" applyNumberFormat="1" applyBorder="1" applyAlignment="1">
      <alignment horizontal="right"/>
    </xf>
    <xf numFmtId="37" fontId="0" fillId="0" borderId="0" xfId="0" applyNumberFormat="1" applyAlignment="1">
      <alignment horizontal="right"/>
    </xf>
    <xf numFmtId="37" fontId="0" fillId="2" borderId="0" xfId="0" applyNumberFormat="1" applyFill="1" applyBorder="1" applyAlignment="1">
      <alignment/>
    </xf>
    <xf numFmtId="39" fontId="0" fillId="0" borderId="0" xfId="0" applyNumberFormat="1" applyAlignment="1">
      <alignment horizontal="center"/>
    </xf>
    <xf numFmtId="15" fontId="0" fillId="0" borderId="0" xfId="0" applyNumberFormat="1" applyAlignment="1" quotePrefix="1">
      <alignment/>
    </xf>
    <xf numFmtId="37" fontId="0" fillId="0" borderId="0" xfId="0" applyNumberFormat="1" applyFont="1" applyAlignment="1">
      <alignment horizontal="right"/>
    </xf>
    <xf numFmtId="37" fontId="0" fillId="0" borderId="0" xfId="0" applyNumberFormat="1" applyFont="1" applyAlignment="1">
      <alignment/>
    </xf>
    <xf numFmtId="37" fontId="3" fillId="0" borderId="0" xfId="0" applyNumberFormat="1" applyFont="1" applyAlignment="1">
      <alignment horizontal="right"/>
    </xf>
    <xf numFmtId="37" fontId="0" fillId="0" borderId="6" xfId="0" applyNumberFormat="1" applyFont="1" applyBorder="1" applyAlignment="1">
      <alignment horizontal="right"/>
    </xf>
    <xf numFmtId="37" fontId="0" fillId="0" borderId="9" xfId="0" applyNumberFormat="1" applyFont="1" applyBorder="1" applyAlignment="1">
      <alignment horizontal="right"/>
    </xf>
    <xf numFmtId="37" fontId="0" fillId="0" borderId="9" xfId="0" applyNumberFormat="1" applyBorder="1" applyAlignment="1">
      <alignment/>
    </xf>
    <xf numFmtId="15" fontId="7" fillId="0" borderId="0" xfId="0" applyNumberFormat="1" applyFont="1" applyAlignment="1" quotePrefix="1">
      <alignment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tabSelected="1" workbookViewId="0" topLeftCell="A1">
      <selection activeCell="D10" sqref="D10"/>
    </sheetView>
  </sheetViews>
  <sheetFormatPr defaultColWidth="9.140625" defaultRowHeight="12.75"/>
  <cols>
    <col min="4" max="4" width="11.57421875" style="0" customWidth="1"/>
    <col min="5" max="5" width="5.00390625" style="0" customWidth="1"/>
    <col min="6" max="6" width="4.28125" style="0" customWidth="1"/>
    <col min="7" max="7" width="10.57421875" style="0" customWidth="1"/>
    <col min="8" max="8" width="5.00390625" style="0" customWidth="1"/>
    <col min="9" max="9" width="10.140625" style="0" customWidth="1"/>
    <col min="10" max="10" width="5.8515625" style="0" customWidth="1"/>
    <col min="11" max="11" width="10.57421875" style="0" customWidth="1"/>
    <col min="12" max="12" width="4.140625" style="0" customWidth="1"/>
    <col min="13" max="13" width="10.28125" style="0" customWidth="1"/>
  </cols>
  <sheetData>
    <row r="1" spans="3:6" ht="15.75">
      <c r="C1" s="1"/>
      <c r="D1" s="1"/>
      <c r="E1" s="1" t="s">
        <v>1</v>
      </c>
      <c r="F1" s="1"/>
    </row>
    <row r="2" spans="1:7" ht="12.75">
      <c r="A2" s="22"/>
      <c r="G2" t="s">
        <v>107</v>
      </c>
    </row>
    <row r="3" spans="1:5" ht="12.75">
      <c r="A3" s="22"/>
      <c r="E3" t="s">
        <v>0</v>
      </c>
    </row>
    <row r="5" ht="12.75">
      <c r="B5" t="s">
        <v>81</v>
      </c>
    </row>
    <row r="6" ht="12.75">
      <c r="B6" t="s">
        <v>92</v>
      </c>
    </row>
    <row r="8" ht="12.75">
      <c r="B8" s="2" t="s">
        <v>49</v>
      </c>
    </row>
    <row r="9" ht="12.75">
      <c r="B9" t="s">
        <v>93</v>
      </c>
    </row>
    <row r="11" spans="7:13" ht="12.75">
      <c r="G11" s="35" t="s">
        <v>12</v>
      </c>
      <c r="H11" s="35"/>
      <c r="I11" s="35"/>
      <c r="J11" s="3"/>
      <c r="K11" s="35" t="s">
        <v>89</v>
      </c>
      <c r="L11" s="35"/>
      <c r="M11" s="35"/>
    </row>
    <row r="12" spans="7:13" ht="12.75">
      <c r="G12" s="15" t="s">
        <v>91</v>
      </c>
      <c r="H12" s="15"/>
      <c r="I12" s="15" t="s">
        <v>78</v>
      </c>
      <c r="J12" s="15"/>
      <c r="K12" s="15" t="s">
        <v>91</v>
      </c>
      <c r="L12" s="15"/>
      <c r="M12" s="15" t="s">
        <v>78</v>
      </c>
    </row>
    <row r="13" spans="7:13" ht="12.75">
      <c r="G13" s="15" t="s">
        <v>13</v>
      </c>
      <c r="H13" s="15"/>
      <c r="I13" s="15" t="s">
        <v>13</v>
      </c>
      <c r="J13" s="15"/>
      <c r="K13" s="15" t="s">
        <v>13</v>
      </c>
      <c r="L13" s="15"/>
      <c r="M13" s="15" t="s">
        <v>13</v>
      </c>
    </row>
    <row r="15" spans="2:15" ht="12.75">
      <c r="B15" t="s">
        <v>2</v>
      </c>
      <c r="G15" s="25">
        <v>3824</v>
      </c>
      <c r="H15" s="5"/>
      <c r="I15" s="5">
        <v>6225</v>
      </c>
      <c r="J15" s="5"/>
      <c r="K15" s="5">
        <v>3824</v>
      </c>
      <c r="L15" s="5"/>
      <c r="M15" s="5">
        <v>6225</v>
      </c>
      <c r="N15" s="5"/>
      <c r="O15" s="5"/>
    </row>
    <row r="16" spans="7:15" ht="12.75">
      <c r="G16" s="5"/>
      <c r="H16" s="5"/>
      <c r="I16" s="5"/>
      <c r="J16" s="5"/>
      <c r="K16" s="5"/>
      <c r="L16" s="5"/>
      <c r="M16" s="5"/>
      <c r="N16" s="5"/>
      <c r="O16" s="5"/>
    </row>
    <row r="17" spans="2:15" ht="12.75">
      <c r="B17" t="s">
        <v>3</v>
      </c>
      <c r="D17" s="5"/>
      <c r="G17" s="5">
        <v>-3713</v>
      </c>
      <c r="H17" s="5"/>
      <c r="I17" s="5">
        <v>-5476</v>
      </c>
      <c r="J17" s="5"/>
      <c r="K17" s="5">
        <v>-3713</v>
      </c>
      <c r="L17" s="5"/>
      <c r="M17" s="5">
        <v>-5476</v>
      </c>
      <c r="N17" s="5"/>
      <c r="O17" s="5"/>
    </row>
    <row r="18" spans="7:15" ht="12.75">
      <c r="G18" s="10"/>
      <c r="H18" s="5"/>
      <c r="I18" s="10"/>
      <c r="J18" s="5"/>
      <c r="K18" s="10"/>
      <c r="L18" s="5"/>
      <c r="M18" s="10"/>
      <c r="N18" s="5"/>
      <c r="O18" s="5"/>
    </row>
    <row r="19" spans="2:15" ht="12.75">
      <c r="B19" t="s">
        <v>76</v>
      </c>
      <c r="D19" s="5"/>
      <c r="G19" s="5">
        <f>SUM(G15:G18)</f>
        <v>111</v>
      </c>
      <c r="H19" s="5"/>
      <c r="I19" s="5">
        <f>SUM(I15:I18)</f>
        <v>749</v>
      </c>
      <c r="J19" s="5"/>
      <c r="K19" s="5">
        <f>SUM(K15:K18)</f>
        <v>111</v>
      </c>
      <c r="L19" s="5"/>
      <c r="M19" s="5">
        <f>SUM(M15:M18)</f>
        <v>749</v>
      </c>
      <c r="N19" s="5"/>
      <c r="O19" s="5"/>
    </row>
    <row r="20" spans="7:15" ht="12.75">
      <c r="G20" s="5"/>
      <c r="H20" s="5"/>
      <c r="I20" s="5"/>
      <c r="J20" s="5"/>
      <c r="K20" s="5"/>
      <c r="L20" s="5"/>
      <c r="M20" s="5"/>
      <c r="N20" s="5"/>
      <c r="O20" s="5"/>
    </row>
    <row r="21" spans="2:15" ht="12.75">
      <c r="B21" t="s">
        <v>14</v>
      </c>
      <c r="D21" s="5"/>
      <c r="G21" s="5">
        <v>65</v>
      </c>
      <c r="H21" s="5"/>
      <c r="I21" s="21">
        <v>64</v>
      </c>
      <c r="J21" s="5"/>
      <c r="K21" s="5">
        <v>65</v>
      </c>
      <c r="L21" s="5"/>
      <c r="M21" s="5">
        <v>64</v>
      </c>
      <c r="N21" s="5"/>
      <c r="O21" s="5"/>
    </row>
    <row r="22" spans="7:15" ht="12.75">
      <c r="G22" s="5"/>
      <c r="H22" s="5"/>
      <c r="I22" s="5"/>
      <c r="J22" s="5"/>
      <c r="K22" s="5"/>
      <c r="L22" s="5"/>
      <c r="M22" s="5"/>
      <c r="N22" s="5"/>
      <c r="O22" s="5"/>
    </row>
    <row r="23" spans="2:15" ht="12.75">
      <c r="B23" t="s">
        <v>4</v>
      </c>
      <c r="G23" s="5">
        <v>-52</v>
      </c>
      <c r="H23" s="5"/>
      <c r="I23" s="5">
        <v>-63</v>
      </c>
      <c r="J23" s="5"/>
      <c r="K23" s="5">
        <v>-52</v>
      </c>
      <c r="L23" s="5"/>
      <c r="M23" s="5">
        <v>-63</v>
      </c>
      <c r="N23" s="5"/>
      <c r="O23" s="5"/>
    </row>
    <row r="24" spans="7:15" ht="12.75">
      <c r="G24" s="5"/>
      <c r="H24" s="5"/>
      <c r="I24" s="5"/>
      <c r="J24" s="5"/>
      <c r="K24" s="5"/>
      <c r="L24" s="5"/>
      <c r="M24" s="5"/>
      <c r="N24" s="5"/>
      <c r="O24" s="5"/>
    </row>
    <row r="25" spans="2:15" ht="12.75">
      <c r="B25" t="s">
        <v>74</v>
      </c>
      <c r="G25" s="5">
        <v>-785</v>
      </c>
      <c r="H25" s="5"/>
      <c r="I25" s="5">
        <v>-779</v>
      </c>
      <c r="J25" s="5"/>
      <c r="K25" s="5">
        <v>-785</v>
      </c>
      <c r="L25" s="5"/>
      <c r="M25" s="5">
        <v>-779</v>
      </c>
      <c r="N25" s="5"/>
      <c r="O25" s="5"/>
    </row>
    <row r="26" spans="7:15" ht="12.75">
      <c r="G26" s="5"/>
      <c r="H26" s="5"/>
      <c r="I26" s="5"/>
      <c r="J26" s="5"/>
      <c r="K26" s="5"/>
      <c r="L26" s="5"/>
      <c r="M26" s="5"/>
      <c r="N26" s="5"/>
      <c r="O26" s="5"/>
    </row>
    <row r="27" spans="2:15" ht="12.75">
      <c r="B27" t="s">
        <v>5</v>
      </c>
      <c r="G27" s="5">
        <v>-406</v>
      </c>
      <c r="H27" s="5"/>
      <c r="I27" s="5">
        <v>-438</v>
      </c>
      <c r="J27" s="5"/>
      <c r="K27" s="5">
        <v>-406</v>
      </c>
      <c r="L27" s="5"/>
      <c r="M27" s="5">
        <v>-438</v>
      </c>
      <c r="N27" s="5"/>
      <c r="O27" s="5"/>
    </row>
    <row r="28" spans="7:15" ht="12.75">
      <c r="G28" s="10"/>
      <c r="H28" s="5"/>
      <c r="I28" s="10"/>
      <c r="J28" s="5"/>
      <c r="K28" s="10"/>
      <c r="L28" s="5"/>
      <c r="M28" s="10"/>
      <c r="N28" s="5"/>
      <c r="O28" s="5"/>
    </row>
    <row r="29" spans="2:15" ht="12.75">
      <c r="B29" t="s">
        <v>48</v>
      </c>
      <c r="G29" s="5">
        <f>SUM(G19:G28)</f>
        <v>-1067</v>
      </c>
      <c r="H29" s="5"/>
      <c r="I29" s="5">
        <f>SUM(I19:I28)</f>
        <v>-467</v>
      </c>
      <c r="J29" s="5"/>
      <c r="K29" s="5">
        <f>SUM(K19:K28)</f>
        <v>-1067</v>
      </c>
      <c r="L29" s="5"/>
      <c r="M29" s="5">
        <f>SUM(M19:M28)</f>
        <v>-467</v>
      </c>
      <c r="N29" s="5"/>
      <c r="O29" s="5"/>
    </row>
    <row r="30" spans="7:15" ht="12.75">
      <c r="G30" s="5"/>
      <c r="H30" s="5"/>
      <c r="I30" s="5"/>
      <c r="J30" s="5"/>
      <c r="K30" s="5"/>
      <c r="L30" s="5"/>
      <c r="M30" s="5"/>
      <c r="N30" s="5"/>
      <c r="O30" s="5"/>
    </row>
    <row r="31" spans="2:15" ht="12.75">
      <c r="B31" t="s">
        <v>6</v>
      </c>
      <c r="G31" s="5">
        <v>-103</v>
      </c>
      <c r="H31" s="5"/>
      <c r="I31" s="5">
        <v>-141</v>
      </c>
      <c r="J31" s="5"/>
      <c r="K31" s="5">
        <v>-103</v>
      </c>
      <c r="L31" s="5"/>
      <c r="M31" s="5">
        <v>-141</v>
      </c>
      <c r="N31" s="5"/>
      <c r="O31" s="5"/>
    </row>
    <row r="32" spans="7:15" ht="12.75">
      <c r="G32" s="10"/>
      <c r="H32" s="5"/>
      <c r="I32" s="10"/>
      <c r="J32" s="5"/>
      <c r="K32" s="10"/>
      <c r="L32" s="5"/>
      <c r="M32" s="10"/>
      <c r="N32" s="5"/>
      <c r="O32" s="5"/>
    </row>
    <row r="33" spans="2:15" ht="12.75">
      <c r="B33" t="s">
        <v>71</v>
      </c>
      <c r="G33" s="5">
        <f>SUM(G29:G32)</f>
        <v>-1170</v>
      </c>
      <c r="H33" s="5"/>
      <c r="I33" s="5">
        <f>SUM(I29:I32)</f>
        <v>-608</v>
      </c>
      <c r="J33" s="5"/>
      <c r="K33" s="5">
        <f>SUM(K29:K32)</f>
        <v>-1170</v>
      </c>
      <c r="L33" s="5"/>
      <c r="M33" s="5">
        <f>SUM(M29:M32)</f>
        <v>-608</v>
      </c>
      <c r="N33" s="5"/>
      <c r="O33" s="5"/>
    </row>
    <row r="34" spans="7:15" ht="12.75">
      <c r="G34" s="5"/>
      <c r="H34" s="5"/>
      <c r="I34" s="5"/>
      <c r="J34" s="5"/>
      <c r="K34" s="5"/>
      <c r="L34" s="5"/>
      <c r="M34" s="5"/>
      <c r="N34" s="5"/>
      <c r="O34" s="5"/>
    </row>
    <row r="35" spans="2:15" ht="12.75">
      <c r="B35" t="s">
        <v>7</v>
      </c>
      <c r="G35" s="24">
        <v>0</v>
      </c>
      <c r="H35" s="5"/>
      <c r="I35" s="24">
        <v>5</v>
      </c>
      <c r="J35" s="11"/>
      <c r="K35" s="24">
        <v>0</v>
      </c>
      <c r="L35" s="5"/>
      <c r="M35" s="24">
        <v>5</v>
      </c>
      <c r="N35" s="5"/>
      <c r="O35" s="5"/>
    </row>
    <row r="36" spans="7:15" ht="12.75">
      <c r="G36" s="10"/>
      <c r="H36" s="5"/>
      <c r="I36" s="10"/>
      <c r="J36" s="5"/>
      <c r="K36" s="10"/>
      <c r="L36" s="5"/>
      <c r="M36" s="10"/>
      <c r="N36" s="5"/>
      <c r="O36" s="5"/>
    </row>
    <row r="37" spans="2:15" ht="12.75">
      <c r="B37" t="s">
        <v>72</v>
      </c>
      <c r="G37" s="5">
        <f>SUM(G33:G36)</f>
        <v>-1170</v>
      </c>
      <c r="H37" s="5"/>
      <c r="I37" s="5">
        <f>SUM(I33:I36)</f>
        <v>-603</v>
      </c>
      <c r="J37" s="5"/>
      <c r="K37" s="5">
        <f>SUM(K33:K36)</f>
        <v>-1170</v>
      </c>
      <c r="L37" s="5"/>
      <c r="M37" s="5">
        <f>SUM(M33:M36)</f>
        <v>-603</v>
      </c>
      <c r="N37" s="5"/>
      <c r="O37" s="5"/>
    </row>
    <row r="38" spans="7:15" ht="12.75">
      <c r="G38" s="5"/>
      <c r="H38" s="5"/>
      <c r="I38" s="5"/>
      <c r="J38" s="5"/>
      <c r="K38" s="5"/>
      <c r="L38" s="5"/>
      <c r="M38" s="5"/>
      <c r="N38" s="5"/>
      <c r="O38" s="5"/>
    </row>
    <row r="39" spans="2:15" ht="12.75">
      <c r="B39" t="s">
        <v>8</v>
      </c>
      <c r="G39" s="11" t="s">
        <v>44</v>
      </c>
      <c r="H39" s="5"/>
      <c r="I39" s="11" t="s">
        <v>44</v>
      </c>
      <c r="J39" s="5"/>
      <c r="K39" s="11" t="s">
        <v>44</v>
      </c>
      <c r="L39" s="5"/>
      <c r="M39" s="11" t="s">
        <v>43</v>
      </c>
      <c r="N39" s="5"/>
      <c r="O39" s="5"/>
    </row>
    <row r="40" spans="7:15" ht="12.75">
      <c r="G40" s="5"/>
      <c r="H40" s="5"/>
      <c r="I40" s="5"/>
      <c r="J40" s="5"/>
      <c r="K40" s="5"/>
      <c r="L40" s="5"/>
      <c r="M40" s="5"/>
      <c r="N40" s="5"/>
      <c r="O40" s="5"/>
    </row>
    <row r="41" spans="2:15" ht="13.5" thickBot="1">
      <c r="B41" t="s">
        <v>73</v>
      </c>
      <c r="G41" s="9">
        <f>SUM(G37:G40)</f>
        <v>-1170</v>
      </c>
      <c r="H41" s="5"/>
      <c r="I41" s="9">
        <f>SUM(I37:I40)</f>
        <v>-603</v>
      </c>
      <c r="J41" s="5"/>
      <c r="K41" s="9">
        <f>SUM(K37:K40)</f>
        <v>-1170</v>
      </c>
      <c r="L41" s="5"/>
      <c r="M41" s="9">
        <f>SUM(M37:M40)</f>
        <v>-603</v>
      </c>
      <c r="N41" s="5"/>
      <c r="O41" s="5"/>
    </row>
    <row r="42" spans="7:15" ht="13.5" thickTop="1">
      <c r="G42" s="5"/>
      <c r="H42" s="5"/>
      <c r="I42" s="5"/>
      <c r="J42" s="5"/>
      <c r="K42" s="5"/>
      <c r="L42" s="5"/>
      <c r="M42" s="5"/>
      <c r="N42" s="5"/>
      <c r="O42" s="5"/>
    </row>
    <row r="43" spans="2:15" ht="12.75">
      <c r="B43" t="s">
        <v>77</v>
      </c>
      <c r="G43" s="5"/>
      <c r="H43" s="5"/>
      <c r="I43" s="5"/>
      <c r="J43" s="5"/>
      <c r="K43" s="5"/>
      <c r="L43" s="5"/>
      <c r="M43" s="5"/>
      <c r="N43" s="5"/>
      <c r="O43" s="5"/>
    </row>
    <row r="44" spans="2:15" ht="12.75">
      <c r="B44" t="s">
        <v>9</v>
      </c>
      <c r="G44" s="26">
        <f>G41/54005*100</f>
        <v>-2.1664660679566707</v>
      </c>
      <c r="H44" s="26"/>
      <c r="I44" s="26">
        <f>I41/54000*100</f>
        <v>-1.1166666666666667</v>
      </c>
      <c r="J44" s="26"/>
      <c r="K44" s="26">
        <f>K41/54005*100</f>
        <v>-2.1664660679566707</v>
      </c>
      <c r="L44" s="26"/>
      <c r="M44" s="26">
        <f>M41/54000*100</f>
        <v>-1.1166666666666667</v>
      </c>
      <c r="N44" s="5"/>
      <c r="O44" s="5"/>
    </row>
    <row r="45" spans="2:15" ht="13.5" thickBot="1">
      <c r="B45" t="s">
        <v>10</v>
      </c>
      <c r="G45" s="16" t="s">
        <v>46</v>
      </c>
      <c r="H45" s="17"/>
      <c r="I45" s="16" t="s">
        <v>46</v>
      </c>
      <c r="J45" s="17"/>
      <c r="K45" s="16" t="s">
        <v>46</v>
      </c>
      <c r="L45" s="17"/>
      <c r="M45" s="16" t="s">
        <v>46</v>
      </c>
      <c r="N45" s="5"/>
      <c r="O45" s="5"/>
    </row>
    <row r="46" spans="7:15" ht="13.5" thickTop="1">
      <c r="G46" s="5"/>
      <c r="H46" s="5"/>
      <c r="I46" s="5"/>
      <c r="J46" s="5"/>
      <c r="K46" s="5"/>
      <c r="L46" s="5"/>
      <c r="M46" s="5"/>
      <c r="N46" s="5"/>
      <c r="O46" s="5"/>
    </row>
    <row r="47" spans="7:15" ht="12.75">
      <c r="G47" s="5"/>
      <c r="H47" s="5"/>
      <c r="I47" s="5"/>
      <c r="J47" s="5"/>
      <c r="K47" s="5"/>
      <c r="L47" s="5"/>
      <c r="M47" s="5"/>
      <c r="N47" s="5"/>
      <c r="O47" s="5"/>
    </row>
    <row r="53" ht="12.75">
      <c r="B53" t="s">
        <v>50</v>
      </c>
    </row>
    <row r="54" ht="12.75">
      <c r="B54" t="s">
        <v>94</v>
      </c>
    </row>
    <row r="55" ht="12.75">
      <c r="B55" t="s">
        <v>11</v>
      </c>
    </row>
  </sheetData>
  <mergeCells count="2">
    <mergeCell ref="K11:M11"/>
    <mergeCell ref="G11:I11"/>
  </mergeCells>
  <printOptions/>
  <pageMargins left="0.5" right="0.5" top="1" bottom="1" header="0.5" footer="0.5"/>
  <pageSetup fitToHeight="1" fitToWidth="1" horizontalDpi="180" verticalDpi="180" orientation="portrait" paperSize="9" scale="90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50"/>
  <sheetViews>
    <sheetView workbookViewId="0" topLeftCell="A1">
      <selection activeCell="K44" sqref="K44"/>
    </sheetView>
  </sheetViews>
  <sheetFormatPr defaultColWidth="9.140625" defaultRowHeight="12.75"/>
  <cols>
    <col min="1" max="1" width="6.57421875" style="0" customWidth="1"/>
    <col min="2" max="2" width="3.421875" style="0" customWidth="1"/>
    <col min="7" max="7" width="6.00390625" style="0" customWidth="1"/>
    <col min="8" max="8" width="4.57421875" style="0" customWidth="1"/>
    <col min="9" max="9" width="9.7109375" style="0" customWidth="1"/>
    <col min="10" max="10" width="5.00390625" style="0" customWidth="1"/>
    <col min="11" max="11" width="10.7109375" style="0" customWidth="1"/>
    <col min="12" max="12" width="11.28125" style="0" bestFit="1" customWidth="1"/>
  </cols>
  <sheetData>
    <row r="2" ht="12.75">
      <c r="B2" s="2" t="s">
        <v>15</v>
      </c>
    </row>
    <row r="3" ht="12.75">
      <c r="B3" t="s">
        <v>95</v>
      </c>
    </row>
    <row r="5" spans="9:11" ht="12.75">
      <c r="I5" s="15" t="s">
        <v>16</v>
      </c>
      <c r="J5" s="15"/>
      <c r="K5" s="15" t="s">
        <v>42</v>
      </c>
    </row>
    <row r="6" spans="9:11" ht="12.75">
      <c r="I6" s="15" t="s">
        <v>91</v>
      </c>
      <c r="J6" s="15"/>
      <c r="K6" s="15" t="s">
        <v>96</v>
      </c>
    </row>
    <row r="7" spans="9:11" ht="12.75">
      <c r="I7" s="15" t="s">
        <v>13</v>
      </c>
      <c r="J7" s="15"/>
      <c r="K7" s="15" t="s">
        <v>13</v>
      </c>
    </row>
    <row r="9" ht="12.75">
      <c r="B9" s="3" t="s">
        <v>17</v>
      </c>
    </row>
    <row r="11" spans="3:13" ht="12.75">
      <c r="C11" t="s">
        <v>18</v>
      </c>
      <c r="I11" s="5">
        <v>14058</v>
      </c>
      <c r="J11" s="5"/>
      <c r="K11" s="5">
        <v>13762</v>
      </c>
      <c r="L11" s="5"/>
      <c r="M11" s="5"/>
    </row>
    <row r="12" spans="9:13" ht="12.75">
      <c r="I12" s="5"/>
      <c r="J12" s="5"/>
      <c r="K12" s="5"/>
      <c r="L12" s="5"/>
      <c r="M12" s="5"/>
    </row>
    <row r="13" spans="3:13" ht="12.75">
      <c r="C13" t="s">
        <v>19</v>
      </c>
      <c r="I13" s="5">
        <v>13</v>
      </c>
      <c r="J13" s="5"/>
      <c r="K13" s="5">
        <v>16</v>
      </c>
      <c r="L13" s="5"/>
      <c r="M13" s="5"/>
    </row>
    <row r="14" spans="9:13" ht="12.75">
      <c r="I14" s="5"/>
      <c r="J14" s="5"/>
      <c r="K14" s="5"/>
      <c r="L14" s="5"/>
      <c r="M14" s="5"/>
    </row>
    <row r="15" spans="2:13" ht="12.75">
      <c r="B15" s="3" t="s">
        <v>20</v>
      </c>
      <c r="I15" s="5"/>
      <c r="J15" s="5"/>
      <c r="K15" s="5"/>
      <c r="L15" s="5"/>
      <c r="M15" s="5"/>
    </row>
    <row r="16" spans="2:13" ht="12.75">
      <c r="B16" s="3"/>
      <c r="I16" s="5"/>
      <c r="J16" s="5"/>
      <c r="K16" s="5"/>
      <c r="L16" s="5"/>
      <c r="M16" s="5"/>
    </row>
    <row r="17" spans="3:13" ht="12.75">
      <c r="C17" t="s">
        <v>21</v>
      </c>
      <c r="I17" s="6">
        <v>24985</v>
      </c>
      <c r="J17" s="5"/>
      <c r="K17" s="6">
        <v>25339</v>
      </c>
      <c r="L17" s="5"/>
      <c r="M17" s="5"/>
    </row>
    <row r="18" spans="3:13" ht="12.75">
      <c r="C18" t="s">
        <v>22</v>
      </c>
      <c r="I18" s="7">
        <v>1379</v>
      </c>
      <c r="J18" s="5"/>
      <c r="K18" s="7">
        <v>1776</v>
      </c>
      <c r="L18" s="5"/>
      <c r="M18" s="5"/>
    </row>
    <row r="19" spans="3:13" ht="12.75">
      <c r="C19" t="s">
        <v>23</v>
      </c>
      <c r="I19" s="7">
        <v>733</v>
      </c>
      <c r="J19" s="5"/>
      <c r="K19" s="7">
        <v>2069</v>
      </c>
      <c r="L19" s="5"/>
      <c r="M19" s="5"/>
    </row>
    <row r="20" spans="3:13" ht="12.75">
      <c r="C20" t="s">
        <v>24</v>
      </c>
      <c r="I20" s="7">
        <f>605+33</f>
        <v>638</v>
      </c>
      <c r="J20" s="5"/>
      <c r="K20" s="7">
        <v>1058</v>
      </c>
      <c r="L20" s="5"/>
      <c r="M20" s="5"/>
    </row>
    <row r="21" spans="9:13" ht="12.75">
      <c r="I21" s="8">
        <f>SUM(I17:I20)</f>
        <v>27735</v>
      </c>
      <c r="J21" s="5"/>
      <c r="K21" s="8">
        <f>SUM(K17:K20)</f>
        <v>30242</v>
      </c>
      <c r="L21" s="5"/>
      <c r="M21" s="5"/>
    </row>
    <row r="22" spans="9:13" ht="12.75">
      <c r="I22" s="5"/>
      <c r="J22" s="5"/>
      <c r="K22" s="5"/>
      <c r="L22" s="5"/>
      <c r="M22" s="5"/>
    </row>
    <row r="23" spans="2:13" ht="12.75">
      <c r="B23" s="3" t="s">
        <v>25</v>
      </c>
      <c r="I23" s="5"/>
      <c r="J23" s="5"/>
      <c r="K23" s="5"/>
      <c r="L23" s="5"/>
      <c r="M23" s="5"/>
    </row>
    <row r="24" spans="9:13" ht="12.75">
      <c r="I24" s="5"/>
      <c r="J24" s="5"/>
      <c r="K24" s="5"/>
      <c r="L24" s="5"/>
      <c r="M24" s="5"/>
    </row>
    <row r="25" spans="3:13" ht="12.75">
      <c r="C25" t="s">
        <v>26</v>
      </c>
      <c r="I25" s="6">
        <v>224</v>
      </c>
      <c r="J25" s="5"/>
      <c r="K25" s="6">
        <v>146</v>
      </c>
      <c r="L25" s="5"/>
      <c r="M25" s="5"/>
    </row>
    <row r="26" spans="3:13" ht="12.75">
      <c r="C26" t="s">
        <v>27</v>
      </c>
      <c r="I26" s="7">
        <v>6821</v>
      </c>
      <c r="J26" s="5"/>
      <c r="K26" s="7">
        <v>7373</v>
      </c>
      <c r="L26" s="5"/>
      <c r="M26" s="5"/>
    </row>
    <row r="27" spans="3:13" ht="12.75">
      <c r="C27" t="s">
        <v>28</v>
      </c>
      <c r="I27" s="7">
        <f>5010+169+2799</f>
        <v>7978</v>
      </c>
      <c r="J27" s="5"/>
      <c r="K27" s="7">
        <v>8501</v>
      </c>
      <c r="L27" s="5"/>
      <c r="M27" s="5"/>
    </row>
    <row r="28" spans="9:13" ht="12.75">
      <c r="I28" s="8">
        <f>SUM(I25:I27)</f>
        <v>15023</v>
      </c>
      <c r="J28" s="5"/>
      <c r="K28" s="8">
        <f>SUM(K25:K27)</f>
        <v>16020</v>
      </c>
      <c r="L28" s="5"/>
      <c r="M28" s="5"/>
    </row>
    <row r="29" spans="9:13" ht="12.75">
      <c r="I29" s="5"/>
      <c r="J29" s="5"/>
      <c r="K29" s="5"/>
      <c r="L29" s="5"/>
      <c r="M29" s="5"/>
    </row>
    <row r="30" spans="2:13" ht="12.75">
      <c r="B30" s="3" t="s">
        <v>29</v>
      </c>
      <c r="I30" s="5">
        <f>I21-I28</f>
        <v>12712</v>
      </c>
      <c r="J30" s="5"/>
      <c r="K30" s="5">
        <f>K21-K28</f>
        <v>14222</v>
      </c>
      <c r="L30" s="5"/>
      <c r="M30" s="5"/>
    </row>
    <row r="31" spans="9:13" ht="12.75">
      <c r="I31" s="5"/>
      <c r="J31" s="5"/>
      <c r="K31" s="5"/>
      <c r="L31" s="5"/>
      <c r="M31" s="5"/>
    </row>
    <row r="32" spans="9:13" ht="13.5" thickBot="1">
      <c r="I32" s="9">
        <f>I11+I13+I30</f>
        <v>26783</v>
      </c>
      <c r="J32" s="5"/>
      <c r="K32" s="9">
        <f>K11+K13+K30</f>
        <v>28000</v>
      </c>
      <c r="L32" s="5"/>
      <c r="M32" s="5"/>
    </row>
    <row r="33" spans="9:13" ht="13.5" thickTop="1">
      <c r="I33" s="5"/>
      <c r="J33" s="5"/>
      <c r="K33" s="5"/>
      <c r="L33" s="5"/>
      <c r="M33" s="5"/>
    </row>
    <row r="34" spans="2:13" ht="12.75">
      <c r="B34" s="3" t="s">
        <v>30</v>
      </c>
      <c r="I34" s="5"/>
      <c r="J34" s="5"/>
      <c r="K34" s="5"/>
      <c r="L34" s="5"/>
      <c r="M34" s="5"/>
    </row>
    <row r="35" spans="9:13" ht="12.75">
      <c r="I35" s="5"/>
      <c r="J35" s="5"/>
      <c r="K35" s="5"/>
      <c r="L35" s="5"/>
      <c r="M35" s="5"/>
    </row>
    <row r="36" spans="3:13" ht="12.75">
      <c r="C36" t="s">
        <v>31</v>
      </c>
      <c r="I36" s="5">
        <v>54005</v>
      </c>
      <c r="J36" s="5"/>
      <c r="K36" s="5">
        <v>54005</v>
      </c>
      <c r="L36" s="5"/>
      <c r="M36" s="5"/>
    </row>
    <row r="37" spans="3:13" ht="12.75">
      <c r="C37" t="s">
        <v>32</v>
      </c>
      <c r="I37" s="10">
        <v>-27599</v>
      </c>
      <c r="J37" s="5"/>
      <c r="K37" s="10">
        <v>-26429</v>
      </c>
      <c r="L37" s="5"/>
      <c r="M37" s="5"/>
    </row>
    <row r="38" spans="3:13" ht="12.75">
      <c r="C38" t="s">
        <v>33</v>
      </c>
      <c r="I38" s="5">
        <f>SUM(I36:I37)</f>
        <v>26406</v>
      </c>
      <c r="J38" s="5"/>
      <c r="K38" s="5">
        <f>SUM(K36:K37)</f>
        <v>27576</v>
      </c>
      <c r="L38" s="5"/>
      <c r="M38" s="5"/>
    </row>
    <row r="39" spans="3:13" ht="12.75">
      <c r="C39" t="s">
        <v>99</v>
      </c>
      <c r="I39" s="5">
        <v>69</v>
      </c>
      <c r="J39" s="5"/>
      <c r="K39" s="5">
        <v>69</v>
      </c>
      <c r="L39" s="5"/>
      <c r="M39" s="5"/>
    </row>
    <row r="40" spans="3:13" ht="12.75">
      <c r="C40" t="s">
        <v>28</v>
      </c>
      <c r="I40" s="5">
        <v>308</v>
      </c>
      <c r="J40" s="5"/>
      <c r="K40" s="5">
        <v>355</v>
      </c>
      <c r="L40" s="5"/>
      <c r="M40" s="5"/>
    </row>
    <row r="41" spans="9:13" ht="13.5" thickBot="1">
      <c r="I41" s="9">
        <f>SUM(I38:I40)</f>
        <v>26783</v>
      </c>
      <c r="J41" s="5"/>
      <c r="K41" s="9">
        <f>SUM(K38:K40)</f>
        <v>28000</v>
      </c>
      <c r="L41" s="5"/>
      <c r="M41" s="5"/>
    </row>
    <row r="42" spans="6:13" ht="13.5" thickTop="1">
      <c r="F42" s="5"/>
      <c r="I42" s="5"/>
      <c r="J42" s="5"/>
      <c r="K42" s="5"/>
      <c r="L42" s="5"/>
      <c r="M42" s="5"/>
    </row>
    <row r="43" spans="9:13" ht="12.75">
      <c r="I43" s="5"/>
      <c r="J43" s="5"/>
      <c r="K43" s="5"/>
      <c r="L43" s="5"/>
      <c r="M43" s="5"/>
    </row>
    <row r="44" spans="3:13" ht="13.5" thickBot="1">
      <c r="C44" t="s">
        <v>34</v>
      </c>
      <c r="I44" s="18">
        <f>I38/54005</f>
        <v>0.4889547264142209</v>
      </c>
      <c r="J44" s="14"/>
      <c r="K44" s="18">
        <f>K38/54005</f>
        <v>0.5106193870937876</v>
      </c>
      <c r="L44" s="5"/>
      <c r="M44" s="5"/>
    </row>
    <row r="45" spans="9:13" ht="13.5" thickTop="1">
      <c r="I45" s="5"/>
      <c r="J45" s="5"/>
      <c r="K45" s="5"/>
      <c r="L45" s="5"/>
      <c r="M45" s="5"/>
    </row>
    <row r="48" ht="12.75">
      <c r="B48" t="s">
        <v>52</v>
      </c>
    </row>
    <row r="49" ht="12.75">
      <c r="B49" t="s">
        <v>94</v>
      </c>
    </row>
    <row r="50" ht="12.75">
      <c r="B50" t="s">
        <v>11</v>
      </c>
    </row>
  </sheetData>
  <printOptions/>
  <pageMargins left="0.75" right="0.75" top="1" bottom="1" header="0.5" footer="0.5"/>
  <pageSetup fitToHeight="1" fitToWidth="1" horizontalDpi="180" verticalDpi="180" orientation="portrait" scale="97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46"/>
  <sheetViews>
    <sheetView workbookViewId="0" topLeftCell="A10">
      <selection activeCell="B12" sqref="B12"/>
    </sheetView>
  </sheetViews>
  <sheetFormatPr defaultColWidth="9.140625" defaultRowHeight="12.75"/>
  <cols>
    <col min="2" max="2" width="9.28125" style="0" bestFit="1" customWidth="1"/>
    <col min="4" max="4" width="3.8515625" style="0" customWidth="1"/>
    <col min="6" max="6" width="4.00390625" style="0" customWidth="1"/>
    <col min="7" max="7" width="10.140625" style="0" customWidth="1"/>
    <col min="8" max="8" width="3.140625" style="0" customWidth="1"/>
    <col min="9" max="9" width="3.7109375" style="0" customWidth="1"/>
    <col min="10" max="10" width="14.28125" style="0" customWidth="1"/>
    <col min="11" max="11" width="4.7109375" style="0" customWidth="1"/>
  </cols>
  <sheetData>
    <row r="2" ht="12.75">
      <c r="B2" s="2" t="s">
        <v>35</v>
      </c>
    </row>
    <row r="3" ht="12.75">
      <c r="B3" t="s">
        <v>90</v>
      </c>
    </row>
    <row r="6" spans="5:12" ht="12.75">
      <c r="E6" s="15" t="s">
        <v>36</v>
      </c>
      <c r="F6" s="15"/>
      <c r="G6" s="15" t="s">
        <v>37</v>
      </c>
      <c r="H6" s="15"/>
      <c r="I6" s="15"/>
      <c r="J6" s="15" t="s">
        <v>55</v>
      </c>
      <c r="K6" s="15"/>
      <c r="L6" s="15"/>
    </row>
    <row r="7" spans="5:12" ht="12.75">
      <c r="E7" s="15" t="s">
        <v>53</v>
      </c>
      <c r="F7" s="15"/>
      <c r="G7" s="15" t="s">
        <v>54</v>
      </c>
      <c r="H7" s="15"/>
      <c r="I7" s="15"/>
      <c r="J7" s="15" t="s">
        <v>39</v>
      </c>
      <c r="K7" s="15"/>
      <c r="L7" s="15"/>
    </row>
    <row r="8" spans="5:12" ht="12.75">
      <c r="E8" s="15"/>
      <c r="F8" s="15"/>
      <c r="G8" s="15" t="s">
        <v>38</v>
      </c>
      <c r="H8" s="15"/>
      <c r="I8" s="15"/>
      <c r="J8" s="15" t="s">
        <v>56</v>
      </c>
      <c r="K8" s="15"/>
      <c r="L8" s="15" t="s">
        <v>40</v>
      </c>
    </row>
    <row r="9" spans="5:12" ht="12.75">
      <c r="E9" s="15" t="s">
        <v>13</v>
      </c>
      <c r="F9" s="15"/>
      <c r="G9" s="15" t="s">
        <v>13</v>
      </c>
      <c r="H9" s="15"/>
      <c r="I9" s="15"/>
      <c r="J9" s="15" t="s">
        <v>13</v>
      </c>
      <c r="K9" s="15"/>
      <c r="L9" s="15" t="s">
        <v>13</v>
      </c>
    </row>
    <row r="10" spans="5:12" ht="12.75">
      <c r="E10" s="15"/>
      <c r="F10" s="15"/>
      <c r="G10" s="15"/>
      <c r="H10" s="15"/>
      <c r="I10" s="15"/>
      <c r="J10" s="15"/>
      <c r="K10" s="15"/>
      <c r="L10" s="15"/>
    </row>
    <row r="11" spans="2:12" ht="12.75">
      <c r="B11" t="s">
        <v>101</v>
      </c>
      <c r="E11" s="15"/>
      <c r="F11" s="15"/>
      <c r="G11" s="15"/>
      <c r="H11" s="15"/>
      <c r="I11" s="15"/>
      <c r="J11" s="15"/>
      <c r="K11" s="15"/>
      <c r="L11" s="15"/>
    </row>
    <row r="12" spans="2:12" ht="12.75">
      <c r="B12" s="34" t="s">
        <v>102</v>
      </c>
      <c r="E12" s="15"/>
      <c r="F12" s="15"/>
      <c r="G12" s="15"/>
      <c r="H12" s="15"/>
      <c r="I12" s="15"/>
      <c r="J12" s="15"/>
      <c r="K12" s="15"/>
      <c r="L12" s="15"/>
    </row>
    <row r="13" spans="5:12" ht="12.75">
      <c r="E13" s="15"/>
      <c r="F13" s="15"/>
      <c r="G13" s="15"/>
      <c r="H13" s="15"/>
      <c r="I13" s="15"/>
      <c r="J13" s="15"/>
      <c r="K13" s="15"/>
      <c r="L13" s="15"/>
    </row>
    <row r="14" spans="2:13" ht="12.75">
      <c r="B14" s="3" t="s">
        <v>103</v>
      </c>
      <c r="E14" s="28">
        <v>54005</v>
      </c>
      <c r="F14" s="28"/>
      <c r="G14" s="28">
        <v>20</v>
      </c>
      <c r="H14" s="28"/>
      <c r="I14" s="28"/>
      <c r="J14" s="28">
        <v>-26449</v>
      </c>
      <c r="K14" s="28"/>
      <c r="L14" s="28">
        <f>SUM(E14:K14)</f>
        <v>27576</v>
      </c>
      <c r="M14" s="29"/>
    </row>
    <row r="15" spans="2:13" ht="12.75">
      <c r="B15" s="3"/>
      <c r="E15" s="28"/>
      <c r="F15" s="28"/>
      <c r="G15" s="28"/>
      <c r="H15" s="28"/>
      <c r="I15" s="28"/>
      <c r="J15" s="28"/>
      <c r="K15" s="28"/>
      <c r="L15" s="28"/>
      <c r="M15" s="29"/>
    </row>
    <row r="16" spans="2:13" ht="12.75">
      <c r="B16" t="s">
        <v>79</v>
      </c>
      <c r="E16" s="28"/>
      <c r="F16" s="28"/>
      <c r="G16" s="28"/>
      <c r="H16" s="28"/>
      <c r="I16" s="28"/>
      <c r="J16" s="28">
        <v>-1170</v>
      </c>
      <c r="K16" s="28"/>
      <c r="L16" s="28">
        <f>SUM(E16:K16)</f>
        <v>-1170</v>
      </c>
      <c r="M16" s="29"/>
    </row>
    <row r="17" spans="5:13" ht="13.5" thickBot="1">
      <c r="E17" s="31"/>
      <c r="F17" s="31"/>
      <c r="G17" s="31"/>
      <c r="H17" s="31"/>
      <c r="I17" s="31"/>
      <c r="J17" s="31"/>
      <c r="K17" s="31"/>
      <c r="L17" s="31"/>
      <c r="M17" s="29"/>
    </row>
    <row r="18" spans="2:13" ht="13.5" thickBot="1">
      <c r="B18" s="3" t="s">
        <v>98</v>
      </c>
      <c r="E18" s="32">
        <f>SUM(E14:E17)</f>
        <v>54005</v>
      </c>
      <c r="F18" s="32"/>
      <c r="G18" s="32">
        <f>SUM(G14:G17)</f>
        <v>20</v>
      </c>
      <c r="H18" s="32"/>
      <c r="I18" s="32"/>
      <c r="J18" s="32">
        <f>SUM(J14:J17)</f>
        <v>-27619</v>
      </c>
      <c r="K18" s="32"/>
      <c r="L18" s="32">
        <f>SUM(L14:L17)</f>
        <v>26406</v>
      </c>
      <c r="M18" s="29"/>
    </row>
    <row r="19" spans="5:13" ht="12.75">
      <c r="E19" s="28"/>
      <c r="F19" s="28"/>
      <c r="G19" s="28"/>
      <c r="H19" s="28"/>
      <c r="I19" s="28"/>
      <c r="J19" s="28"/>
      <c r="K19" s="28"/>
      <c r="L19" s="28"/>
      <c r="M19" s="29"/>
    </row>
    <row r="20" spans="2:13" ht="12.75">
      <c r="B20" t="s">
        <v>101</v>
      </c>
      <c r="E20" s="30"/>
      <c r="F20" s="30"/>
      <c r="G20" s="30"/>
      <c r="H20" s="30"/>
      <c r="I20" s="30"/>
      <c r="J20" s="30"/>
      <c r="K20" s="30"/>
      <c r="L20" s="30"/>
      <c r="M20" s="5"/>
    </row>
    <row r="21" spans="2:13" ht="12.75">
      <c r="B21" s="34" t="s">
        <v>104</v>
      </c>
      <c r="E21" s="5"/>
      <c r="F21" s="5"/>
      <c r="G21" s="5"/>
      <c r="H21" s="5"/>
      <c r="I21" s="5"/>
      <c r="J21" s="5"/>
      <c r="K21" s="5"/>
      <c r="L21" s="5"/>
      <c r="M21" s="5"/>
    </row>
    <row r="22" spans="2:13" ht="12.75">
      <c r="B22" s="27"/>
      <c r="E22" s="5"/>
      <c r="F22" s="5"/>
      <c r="G22" s="5"/>
      <c r="H22" s="5"/>
      <c r="I22" s="5"/>
      <c r="J22" s="5"/>
      <c r="K22" s="5"/>
      <c r="L22" s="5"/>
      <c r="M22" s="5"/>
    </row>
    <row r="23" spans="2:12" ht="12.75">
      <c r="B23" s="3" t="s">
        <v>97</v>
      </c>
      <c r="E23" s="5">
        <v>54000</v>
      </c>
      <c r="F23" s="5"/>
      <c r="G23" s="5">
        <v>20</v>
      </c>
      <c r="H23" s="5"/>
      <c r="I23" s="5"/>
      <c r="J23" s="5">
        <v>-20603</v>
      </c>
      <c r="K23" s="5"/>
      <c r="L23" s="5">
        <f>SUM(E23:K23)</f>
        <v>33417</v>
      </c>
    </row>
    <row r="24" spans="2:12" ht="12.75">
      <c r="B24" s="3"/>
      <c r="E24" s="5"/>
      <c r="F24" s="5"/>
      <c r="G24" s="5"/>
      <c r="H24" s="5"/>
      <c r="I24" s="5"/>
      <c r="J24" s="5"/>
      <c r="K24" s="5"/>
      <c r="L24" s="5"/>
    </row>
    <row r="25" spans="2:12" ht="12.75">
      <c r="B25" t="s">
        <v>79</v>
      </c>
      <c r="E25" s="19" t="s">
        <v>43</v>
      </c>
      <c r="F25" s="13"/>
      <c r="G25" s="19" t="s">
        <v>43</v>
      </c>
      <c r="H25" s="13"/>
      <c r="I25" s="13"/>
      <c r="J25" s="13">
        <v>-603</v>
      </c>
      <c r="K25" s="13"/>
      <c r="L25" s="13">
        <f>SUM(E25:K25)</f>
        <v>-603</v>
      </c>
    </row>
    <row r="26" spans="5:12" ht="13.5" thickBot="1">
      <c r="E26" s="12"/>
      <c r="F26" s="12"/>
      <c r="G26" s="12"/>
      <c r="H26" s="12"/>
      <c r="I26" s="12"/>
      <c r="J26" s="12"/>
      <c r="K26" s="12"/>
      <c r="L26" s="12"/>
    </row>
    <row r="27" spans="2:12" ht="13.5" thickBot="1">
      <c r="B27" s="3" t="s">
        <v>105</v>
      </c>
      <c r="E27" s="33">
        <v>54005</v>
      </c>
      <c r="F27" s="33"/>
      <c r="G27" s="33">
        <f>SUM(G23:G24)</f>
        <v>20</v>
      </c>
      <c r="H27" s="33"/>
      <c r="I27" s="33"/>
      <c r="J27" s="33">
        <f>SUM(J23:J26)</f>
        <v>-21206</v>
      </c>
      <c r="K27" s="33"/>
      <c r="L27" s="33">
        <f>SUM(L23:L26)</f>
        <v>32814</v>
      </c>
    </row>
    <row r="28" spans="2:12" ht="12.75">
      <c r="B28" s="3"/>
      <c r="E28" s="5"/>
      <c r="F28" s="5"/>
      <c r="G28" s="5"/>
      <c r="H28" s="5"/>
      <c r="I28" s="5"/>
      <c r="J28" s="5"/>
      <c r="K28" s="5"/>
      <c r="L28" s="5"/>
    </row>
    <row r="29" spans="5:12" ht="12.75">
      <c r="E29" s="5"/>
      <c r="F29" s="5"/>
      <c r="G29" s="5"/>
      <c r="H29" s="5"/>
      <c r="I29" s="5"/>
      <c r="J29" s="5"/>
      <c r="K29" s="5"/>
      <c r="L29" s="5"/>
    </row>
    <row r="30" spans="5:12" ht="12.75">
      <c r="E30" s="5"/>
      <c r="F30" s="5"/>
      <c r="G30" s="5"/>
      <c r="H30" s="5"/>
      <c r="I30" s="5"/>
      <c r="J30" s="5"/>
      <c r="K30" s="5"/>
      <c r="L30" s="5"/>
    </row>
    <row r="31" spans="5:12" ht="12.75">
      <c r="E31" s="5"/>
      <c r="F31" s="5"/>
      <c r="G31" s="5"/>
      <c r="H31" s="5"/>
      <c r="I31" s="5"/>
      <c r="J31" s="5"/>
      <c r="K31" s="5"/>
      <c r="L31" s="5"/>
    </row>
    <row r="32" spans="5:12" ht="12.75">
      <c r="E32" s="5"/>
      <c r="F32" s="5"/>
      <c r="G32" s="5"/>
      <c r="H32" s="5"/>
      <c r="I32" s="5"/>
      <c r="J32" s="5"/>
      <c r="K32" s="5"/>
      <c r="L32" s="5"/>
    </row>
    <row r="33" spans="5:12" ht="12.75">
      <c r="E33" s="5"/>
      <c r="F33" s="5"/>
      <c r="G33" s="5"/>
      <c r="H33" s="5"/>
      <c r="I33" s="5"/>
      <c r="J33" s="5"/>
      <c r="K33" s="5"/>
      <c r="L33" s="5"/>
    </row>
    <row r="34" spans="5:12" ht="12.75">
      <c r="E34" s="5"/>
      <c r="F34" s="5"/>
      <c r="G34" s="5"/>
      <c r="H34" s="5"/>
      <c r="I34" s="5"/>
      <c r="J34" s="5"/>
      <c r="K34" s="5"/>
      <c r="L34" s="5"/>
    </row>
    <row r="35" spans="5:12" ht="12.75">
      <c r="E35" s="5"/>
      <c r="F35" s="5"/>
      <c r="G35" s="5"/>
      <c r="H35" s="5"/>
      <c r="I35" s="5"/>
      <c r="J35" s="5"/>
      <c r="K35" s="5"/>
      <c r="L35" s="5"/>
    </row>
    <row r="36" spans="5:12" ht="12.75">
      <c r="E36" s="5"/>
      <c r="F36" s="5"/>
      <c r="G36" s="5"/>
      <c r="H36" s="5"/>
      <c r="I36" s="5"/>
      <c r="J36" s="5"/>
      <c r="K36" s="5"/>
      <c r="L36" s="5"/>
    </row>
    <row r="37" spans="5:12" ht="12.75">
      <c r="E37" s="5"/>
      <c r="F37" s="5"/>
      <c r="G37" s="5"/>
      <c r="H37" s="5"/>
      <c r="I37" s="5"/>
      <c r="J37" s="5"/>
      <c r="K37" s="5"/>
      <c r="L37" s="5"/>
    </row>
    <row r="38" spans="5:12" ht="12.75">
      <c r="E38" s="5"/>
      <c r="F38" s="5"/>
      <c r="G38" s="5"/>
      <c r="H38" s="5"/>
      <c r="I38" s="5"/>
      <c r="J38" s="5"/>
      <c r="K38" s="5"/>
      <c r="L38" s="5"/>
    </row>
    <row r="39" spans="5:12" ht="12.75">
      <c r="E39" s="5"/>
      <c r="F39" s="5"/>
      <c r="G39" s="5"/>
      <c r="H39" s="5"/>
      <c r="I39" s="5"/>
      <c r="J39" s="5"/>
      <c r="K39" s="5"/>
      <c r="L39" s="5"/>
    </row>
    <row r="40" spans="5:12" ht="12.75">
      <c r="E40" s="5"/>
      <c r="F40" s="5"/>
      <c r="G40" s="5"/>
      <c r="H40" s="5"/>
      <c r="I40" s="5"/>
      <c r="J40" s="5"/>
      <c r="K40" s="5"/>
      <c r="L40" s="5"/>
    </row>
    <row r="44" ht="12.75">
      <c r="B44" t="s">
        <v>51</v>
      </c>
    </row>
    <row r="45" ht="12.75">
      <c r="B45" t="s">
        <v>94</v>
      </c>
    </row>
    <row r="46" ht="12.75">
      <c r="B46" t="s">
        <v>11</v>
      </c>
    </row>
  </sheetData>
  <printOptions/>
  <pageMargins left="0.5" right="0.25" top="1" bottom="1" header="0.5" footer="0.5"/>
  <pageSetup fitToHeight="1" fitToWidth="1" horizontalDpi="180" verticalDpi="180" orientation="portrait" scale="92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7"/>
  <sheetViews>
    <sheetView workbookViewId="0" topLeftCell="A1">
      <selection activeCell="H66" sqref="H66"/>
    </sheetView>
  </sheetViews>
  <sheetFormatPr defaultColWidth="9.140625" defaultRowHeight="12.75"/>
  <cols>
    <col min="7" max="7" width="7.28125" style="0" customWidth="1"/>
    <col min="8" max="8" width="10.421875" style="0" customWidth="1"/>
    <col min="10" max="10" width="9.8515625" style="0" customWidth="1"/>
  </cols>
  <sheetData>
    <row r="1" ht="12.75">
      <c r="B1" s="2" t="s">
        <v>47</v>
      </c>
    </row>
    <row r="2" ht="12.75">
      <c r="B2" t="s">
        <v>90</v>
      </c>
    </row>
    <row r="4" spans="8:10" ht="12.75">
      <c r="H4" s="35" t="s">
        <v>12</v>
      </c>
      <c r="I4" s="35"/>
      <c r="J4" s="35"/>
    </row>
    <row r="5" spans="8:10" ht="12.75">
      <c r="H5" s="15" t="s">
        <v>91</v>
      </c>
      <c r="I5" s="15"/>
      <c r="J5" s="15" t="s">
        <v>78</v>
      </c>
    </row>
    <row r="6" spans="8:10" ht="12.75">
      <c r="H6" s="15" t="s">
        <v>13</v>
      </c>
      <c r="I6" s="15"/>
      <c r="J6" s="15" t="s">
        <v>13</v>
      </c>
    </row>
    <row r="8" spans="2:11" ht="12.75">
      <c r="B8" s="3" t="s">
        <v>69</v>
      </c>
      <c r="H8" s="5">
        <v>-1170</v>
      </c>
      <c r="I8" s="5"/>
      <c r="J8" s="5">
        <v>-608</v>
      </c>
      <c r="K8" s="5"/>
    </row>
    <row r="9" spans="2:11" ht="12.75">
      <c r="B9" s="3" t="s">
        <v>106</v>
      </c>
      <c r="H9" s="5"/>
      <c r="I9" s="5"/>
      <c r="J9" s="5"/>
      <c r="K9" s="5"/>
    </row>
    <row r="10" spans="8:11" ht="12.75">
      <c r="H10" s="5"/>
      <c r="I10" s="5"/>
      <c r="J10" s="5"/>
      <c r="K10" s="5"/>
    </row>
    <row r="11" spans="2:11" ht="12.75">
      <c r="B11" t="s">
        <v>68</v>
      </c>
      <c r="H11" s="5">
        <v>89</v>
      </c>
      <c r="I11" s="5"/>
      <c r="J11" s="5">
        <v>78</v>
      </c>
      <c r="K11" s="5"/>
    </row>
    <row r="12" spans="8:11" ht="12.75">
      <c r="H12" s="10"/>
      <c r="I12" s="5"/>
      <c r="J12" s="10"/>
      <c r="K12" s="5"/>
    </row>
    <row r="13" spans="2:11" ht="12.75">
      <c r="B13" s="3" t="s">
        <v>70</v>
      </c>
      <c r="H13" s="5">
        <f>SUM(H8:H12)</f>
        <v>-1081</v>
      </c>
      <c r="I13" s="5"/>
      <c r="J13" s="5">
        <f>SUM(J8:J12)</f>
        <v>-530</v>
      </c>
      <c r="K13" s="5"/>
    </row>
    <row r="14" spans="8:11" ht="12.75">
      <c r="H14" s="5"/>
      <c r="I14" s="5"/>
      <c r="J14" s="5"/>
      <c r="K14" s="5"/>
    </row>
    <row r="15" spans="2:11" ht="12.75">
      <c r="B15" s="3" t="s">
        <v>45</v>
      </c>
      <c r="H15" s="5"/>
      <c r="I15" s="5"/>
      <c r="J15" s="5"/>
      <c r="K15" s="5"/>
    </row>
    <row r="16" spans="2:11" ht="12.75">
      <c r="B16" t="s">
        <v>58</v>
      </c>
      <c r="H16" s="13">
        <v>2293</v>
      </c>
      <c r="I16" s="5"/>
      <c r="J16" s="13">
        <v>2726</v>
      </c>
      <c r="K16" s="5"/>
    </row>
    <row r="17" spans="2:11" ht="12.75">
      <c r="B17" t="s">
        <v>59</v>
      </c>
      <c r="H17" s="10">
        <v>-475</v>
      </c>
      <c r="I17" s="5"/>
      <c r="J17" s="10">
        <v>-203</v>
      </c>
      <c r="K17" s="5"/>
    </row>
    <row r="18" spans="2:11" ht="12.75">
      <c r="B18" s="3" t="s">
        <v>82</v>
      </c>
      <c r="G18" s="5"/>
      <c r="H18" s="5">
        <f>SUM(H16:H17)+H13</f>
        <v>737</v>
      </c>
      <c r="I18" s="5"/>
      <c r="J18" s="5">
        <f>SUM(J16:J17)+J13</f>
        <v>1993</v>
      </c>
      <c r="K18" s="5"/>
    </row>
    <row r="19" spans="2:11" ht="12.75">
      <c r="B19" s="3"/>
      <c r="G19" s="5"/>
      <c r="H19" s="5"/>
      <c r="I19" s="5"/>
      <c r="J19" s="5"/>
      <c r="K19" s="5"/>
    </row>
    <row r="20" spans="2:11" ht="12.75">
      <c r="B20" s="4" t="s">
        <v>80</v>
      </c>
      <c r="H20" s="5">
        <v>3</v>
      </c>
      <c r="I20" s="5"/>
      <c r="J20" s="5" t="s">
        <v>100</v>
      </c>
      <c r="K20" s="5"/>
    </row>
    <row r="21" spans="2:11" ht="12.75">
      <c r="B21" t="s">
        <v>60</v>
      </c>
      <c r="H21" s="5">
        <v>-103</v>
      </c>
      <c r="I21" s="5"/>
      <c r="J21" s="5">
        <v>-141</v>
      </c>
      <c r="K21" s="5"/>
    </row>
    <row r="22" spans="8:11" ht="12.75">
      <c r="H22" s="10"/>
      <c r="I22" s="5"/>
      <c r="J22" s="10"/>
      <c r="K22" s="5"/>
    </row>
    <row r="23" spans="2:11" ht="12.75">
      <c r="B23" s="3" t="s">
        <v>84</v>
      </c>
      <c r="H23" s="5">
        <f>SUM(H18:H22)</f>
        <v>637</v>
      </c>
      <c r="I23" s="5"/>
      <c r="J23" s="5">
        <f>J18+J21</f>
        <v>1852</v>
      </c>
      <c r="K23" s="5"/>
    </row>
    <row r="24" spans="2:11" ht="12.75">
      <c r="B24" s="3" t="s">
        <v>83</v>
      </c>
      <c r="H24" s="5"/>
      <c r="I24" s="5"/>
      <c r="J24" s="5"/>
      <c r="K24" s="5"/>
    </row>
    <row r="25" spans="8:11" ht="12.75">
      <c r="H25" s="5"/>
      <c r="I25" s="5"/>
      <c r="J25" s="5"/>
      <c r="K25" s="5"/>
    </row>
    <row r="26" spans="2:11" ht="12.75">
      <c r="B26" s="3" t="s">
        <v>61</v>
      </c>
      <c r="H26" s="5"/>
      <c r="I26" s="5"/>
      <c r="J26" s="5"/>
      <c r="K26" s="5"/>
    </row>
    <row r="27" spans="2:11" ht="12.75">
      <c r="B27" t="s">
        <v>62</v>
      </c>
      <c r="H27" s="23">
        <v>0</v>
      </c>
      <c r="I27" s="5"/>
      <c r="J27" s="23">
        <v>0</v>
      </c>
      <c r="K27" s="5"/>
    </row>
    <row r="28" spans="2:11" ht="12.75">
      <c r="B28" t="s">
        <v>63</v>
      </c>
      <c r="H28" s="20">
        <v>-489</v>
      </c>
      <c r="I28" s="5"/>
      <c r="J28" s="20">
        <v>-105</v>
      </c>
      <c r="K28" s="5"/>
    </row>
    <row r="29" spans="2:11" ht="12.75">
      <c r="B29" s="3" t="s">
        <v>85</v>
      </c>
      <c r="H29" s="13">
        <f>SUM(H27:H28)</f>
        <v>-489</v>
      </c>
      <c r="I29" s="5"/>
      <c r="J29" s="13">
        <f>SUM(J27:J28)</f>
        <v>-105</v>
      </c>
      <c r="K29" s="5"/>
    </row>
    <row r="30" spans="8:11" ht="12.75">
      <c r="H30" s="5"/>
      <c r="I30" s="5"/>
      <c r="J30" s="5"/>
      <c r="K30" s="5"/>
    </row>
    <row r="31" spans="2:11" ht="12.75">
      <c r="B31" s="3" t="s">
        <v>64</v>
      </c>
      <c r="H31" s="5"/>
      <c r="I31" s="5"/>
      <c r="J31" s="5"/>
      <c r="K31" s="5"/>
    </row>
    <row r="32" spans="2:11" ht="12.75">
      <c r="B32" t="s">
        <v>65</v>
      </c>
      <c r="H32" s="10">
        <v>-156</v>
      </c>
      <c r="I32" s="5"/>
      <c r="J32" s="10">
        <v>-234</v>
      </c>
      <c r="K32" s="5"/>
    </row>
    <row r="33" ht="12.75">
      <c r="K33" s="5"/>
    </row>
    <row r="34" spans="2:11" ht="12.75">
      <c r="B34" s="3" t="s">
        <v>86</v>
      </c>
      <c r="H34" s="5">
        <f>SUM(H31:H32)</f>
        <v>-156</v>
      </c>
      <c r="I34" s="5"/>
      <c r="J34" s="5">
        <f>SUM(J31:J32)</f>
        <v>-234</v>
      </c>
      <c r="K34" s="5"/>
    </row>
    <row r="35" spans="8:11" ht="12.75">
      <c r="H35" s="10"/>
      <c r="I35" s="5"/>
      <c r="J35" s="10"/>
      <c r="K35" s="5"/>
    </row>
    <row r="36" spans="2:11" ht="12.75">
      <c r="B36" s="3" t="s">
        <v>66</v>
      </c>
      <c r="H36" s="5">
        <f>H23+H29+H34</f>
        <v>-8</v>
      </c>
      <c r="I36" s="5"/>
      <c r="J36" s="5">
        <f>J23+J29+J34</f>
        <v>1513</v>
      </c>
      <c r="K36" s="5"/>
    </row>
    <row r="37" spans="8:11" ht="12.75">
      <c r="H37" s="5"/>
      <c r="I37" s="5"/>
      <c r="J37" s="5"/>
      <c r="K37" s="5"/>
    </row>
    <row r="38" spans="2:11" ht="12.75">
      <c r="B38" s="3" t="s">
        <v>67</v>
      </c>
      <c r="H38" s="5">
        <v>-2154</v>
      </c>
      <c r="I38" s="5"/>
      <c r="J38" s="5">
        <v>-1888</v>
      </c>
      <c r="K38" s="5"/>
    </row>
    <row r="39" spans="8:11" ht="12.75">
      <c r="H39" s="5"/>
      <c r="I39" s="5"/>
      <c r="J39" s="5"/>
      <c r="K39" s="5"/>
    </row>
    <row r="40" spans="2:11" ht="13.5" thickBot="1">
      <c r="B40" s="3" t="s">
        <v>87</v>
      </c>
      <c r="H40" s="9">
        <f>SUM(H36:H39)</f>
        <v>-2162</v>
      </c>
      <c r="I40" s="5"/>
      <c r="J40" s="9">
        <f>SUM(J36:J39)</f>
        <v>-375</v>
      </c>
      <c r="K40" s="5"/>
    </row>
    <row r="41" spans="8:11" ht="13.5" thickTop="1">
      <c r="H41" s="5"/>
      <c r="I41" s="5"/>
      <c r="J41" s="5"/>
      <c r="K41" s="5"/>
    </row>
    <row r="42" spans="8:11" ht="12.75">
      <c r="H42" s="5"/>
      <c r="I42" s="5"/>
      <c r="J42" s="5"/>
      <c r="K42" s="5"/>
    </row>
    <row r="43" ht="12.75">
      <c r="B43" t="s">
        <v>88</v>
      </c>
    </row>
    <row r="44" ht="12.75">
      <c r="B44" t="s">
        <v>41</v>
      </c>
    </row>
    <row r="46" spans="8:10" ht="12.75">
      <c r="H46" s="35" t="s">
        <v>12</v>
      </c>
      <c r="I46" s="35"/>
      <c r="J46" s="35"/>
    </row>
    <row r="47" spans="8:10" ht="12.75">
      <c r="H47" s="15" t="s">
        <v>91</v>
      </c>
      <c r="I47" s="15"/>
      <c r="J47" s="3" t="s">
        <v>78</v>
      </c>
    </row>
    <row r="48" spans="8:10" ht="12.75">
      <c r="H48" s="15" t="s">
        <v>13</v>
      </c>
      <c r="I48" s="15"/>
      <c r="J48" s="15" t="s">
        <v>13</v>
      </c>
    </row>
    <row r="50" spans="2:10" ht="12.75">
      <c r="B50" t="s">
        <v>24</v>
      </c>
      <c r="H50" s="5">
        <v>637</v>
      </c>
      <c r="I50" s="5"/>
      <c r="J50" s="5">
        <v>1155</v>
      </c>
    </row>
    <row r="51" spans="2:10" ht="12.75">
      <c r="B51" t="s">
        <v>57</v>
      </c>
      <c r="H51" s="5">
        <v>-2799</v>
      </c>
      <c r="I51" s="5"/>
      <c r="J51" s="5">
        <v>-1530</v>
      </c>
    </row>
    <row r="52" spans="8:10" ht="13.5" thickBot="1">
      <c r="H52" s="9">
        <f>SUM(H50:H51)</f>
        <v>-2162</v>
      </c>
      <c r="I52" s="5"/>
      <c r="J52" s="9">
        <f>SUM(J50:J51)</f>
        <v>-375</v>
      </c>
    </row>
    <row r="53" spans="9:10" ht="13.5" thickTop="1">
      <c r="I53" s="5"/>
      <c r="J53" s="5"/>
    </row>
    <row r="54" spans="8:10" ht="12.75">
      <c r="H54" s="5"/>
      <c r="I54" s="5"/>
      <c r="J54" s="5"/>
    </row>
    <row r="55" spans="2:11" ht="12.75">
      <c r="B55" t="s">
        <v>75</v>
      </c>
      <c r="H55" s="5"/>
      <c r="I55" s="5"/>
      <c r="J55" s="5"/>
      <c r="K55" s="5"/>
    </row>
    <row r="56" spans="2:11" ht="12.75">
      <c r="B56" t="s">
        <v>94</v>
      </c>
      <c r="H56" s="5"/>
      <c r="I56" s="5"/>
      <c r="J56" s="5"/>
      <c r="K56" s="5"/>
    </row>
    <row r="57" spans="2:11" ht="12.75">
      <c r="B57" t="s">
        <v>11</v>
      </c>
      <c r="H57" s="5"/>
      <c r="I57" s="5"/>
      <c r="J57" s="5"/>
      <c r="K57" s="5"/>
    </row>
  </sheetData>
  <mergeCells count="2">
    <mergeCell ref="H4:J4"/>
    <mergeCell ref="H46:J46"/>
  </mergeCells>
  <printOptions/>
  <pageMargins left="0.75" right="0.5" top="0.5" bottom="0.5" header="0.5" footer="0.5"/>
  <pageSetup fitToHeight="1" fitToWidth="1" horizontalDpi="180" verticalDpi="180" orientation="portrait" scale="93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Bintang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United Bintang Berhad</dc:creator>
  <cp:keywords/>
  <dc:description/>
  <cp:lastModifiedBy>Account</cp:lastModifiedBy>
  <cp:lastPrinted>2005-05-09T07:38:24Z</cp:lastPrinted>
  <dcterms:created xsi:type="dcterms:W3CDTF">2003-07-13T11:27:25Z</dcterms:created>
  <dcterms:modified xsi:type="dcterms:W3CDTF">2005-05-09T02:01:45Z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